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7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<sst xmlns="http://schemas.openxmlformats.org/spreadsheetml/2006/main" count="832" uniqueCount="69">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</sst>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P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93" sqref="T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86767.5</v>
      </c>
      <c r="C8" s="40">
        <v>110304.9</v>
      </c>
      <c r="D8" s="43">
        <v>6459.1</v>
      </c>
      <c r="E8" s="55">
        <v>3820.3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3218.8</v>
      </c>
      <c r="T8" s="57">
        <v>4132.9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158749.9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115453.7</v>
      </c>
      <c r="AG9" s="50">
        <f>AG10+AG15+AG24+AG33+AG47+AG52+AG54+AG61+AG62+AG71+AG72+AG76+AG88+AG81+AG83+AG82+AG69+AG89+AG91+AG90+AG70+AG40+AG92</f>
        <v>162464.5</v>
      </c>
      <c r="AH9" s="49"/>
      <c r="AI9" s="49"/>
    </row>
    <row r="10" spans="1:33" ht="15.75">
      <c r="A10" s="77" t="s">
        <v>4</v>
      </c>
      <c r="B10" s="26">
        <f>13114.9-1218.4+141.7</f>
        <v>12038.2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8178.400000000001</v>
      </c>
      <c r="AG10" s="27">
        <f>B10+C10-AF10</f>
        <v>28322.799999999996</v>
      </c>
    </row>
    <row r="11" spans="1:33" ht="15.75">
      <c r="A11" s="78" t="s">
        <v>5</v>
      </c>
      <c r="B11" s="26">
        <f>12385.1-1218.4-1</f>
        <v>11165.7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7748.4</v>
      </c>
      <c r="AG11" s="27">
        <f>B11+C11-AF11</f>
        <v>25695.1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19.7</v>
      </c>
      <c r="AG12" s="27">
        <f>B12+C12-AF12</f>
        <v>229.20000000000002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804.9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410.2999999999998</v>
      </c>
      <c r="AG14" s="27">
        <f>AG10-AG11-AG12-AG13</f>
        <v>2398.4999999999973</v>
      </c>
    </row>
    <row r="15" spans="1:33" ht="15" customHeight="1">
      <c r="A15" s="77" t="s">
        <v>6</v>
      </c>
      <c r="B15" s="26">
        <f>24457.5-161.2+223.6</f>
        <v>24519.899999999998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10567.8</v>
      </c>
      <c r="AG15" s="27">
        <f aca="true" t="shared" si="3" ref="AG15:AG31">B15+C15-AF15</f>
        <v>53509.59999999999</v>
      </c>
    </row>
    <row r="16" spans="1:34" s="70" customFormat="1" ht="15" customHeight="1">
      <c r="A16" s="79" t="s">
        <v>38</v>
      </c>
      <c r="B16" s="68">
        <v>7786.7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2781.8</v>
      </c>
      <c r="AG16" s="71">
        <f t="shared" si="3"/>
        <v>25107.7</v>
      </c>
      <c r="AH16" s="75"/>
    </row>
    <row r="17" spans="1:34" ht="15.75">
      <c r="A17" s="78" t="s">
        <v>5</v>
      </c>
      <c r="B17" s="26">
        <f>19615.4-122.1+223.6</f>
        <v>19716.9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7743.400000000001</v>
      </c>
      <c r="AG17" s="27">
        <f t="shared" si="3"/>
        <v>37941.700000000004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1088.4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790.5</v>
      </c>
      <c r="AG19" s="27">
        <f t="shared" si="3"/>
        <v>1069.4</v>
      </c>
    </row>
    <row r="20" spans="1:33" ht="15.75">
      <c r="A20" s="78" t="s">
        <v>2</v>
      </c>
      <c r="B20" s="26">
        <f>664.8-39.1</f>
        <v>625.6999999999999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327.2</v>
      </c>
      <c r="AG20" s="27">
        <f t="shared" si="3"/>
        <v>7326.6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747.7</v>
      </c>
      <c r="AG21" s="27">
        <f t="shared" si="3"/>
        <v>376.70000000000005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2352.2999999999965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958.1999999999995</v>
      </c>
      <c r="AG23" s="27">
        <f t="shared" si="3"/>
        <v>6766.199999999996</v>
      </c>
    </row>
    <row r="24" spans="1:36" ht="15" customHeight="1">
      <c r="A24" s="77" t="s">
        <v>7</v>
      </c>
      <c r="B24" s="26">
        <f>27450.4+2181.3</f>
        <v>29631.7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14603.3</v>
      </c>
      <c r="AG24" s="27">
        <f t="shared" si="3"/>
        <v>33724.2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12188.500000000002</v>
      </c>
      <c r="AG25" s="71">
        <f t="shared" si="3"/>
        <v>10992.499999999998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29631.7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14603.3</v>
      </c>
      <c r="AG32" s="27">
        <f>AG24</f>
        <v>33724.2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276.2</v>
      </c>
      <c r="AG33" s="27">
        <f aca="true" t="shared" si="6" ref="AG33:AG38">B33+C33-AF33</f>
        <v>561.3</v>
      </c>
    </row>
    <row r="34" spans="1:33" ht="15.75">
      <c r="A34" s="78" t="s">
        <v>5</v>
      </c>
      <c r="B34" s="26">
        <v>220.3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85.4</v>
      </c>
      <c r="AG34" s="27">
        <f t="shared" si="6"/>
        <v>176.9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.75">
      <c r="A36" s="78" t="s">
        <v>2</v>
      </c>
      <c r="B36" s="80">
        <v>3.9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11.5</v>
      </c>
    </row>
    <row r="37" spans="1:33" ht="15.7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74.2000000000001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148.89999999999998</v>
      </c>
    </row>
    <row r="40" spans="1:33" ht="15" customHeight="1">
      <c r="A40" s="77" t="s">
        <v>29</v>
      </c>
      <c r="B40" s="26">
        <v>971.5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333.79999999999995</v>
      </c>
      <c r="AG40" s="27">
        <f aca="true" t="shared" si="8" ref="AG40:AG45">B40+C40-AF40</f>
        <v>846.7</v>
      </c>
    </row>
    <row r="41" spans="1:34" ht="15.75">
      <c r="A41" s="78" t="s">
        <v>5</v>
      </c>
      <c r="B41" s="26">
        <v>937.5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305.3</v>
      </c>
      <c r="AG41" s="27">
        <f t="shared" si="8"/>
        <v>706.8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1.3</v>
      </c>
      <c r="AG44" s="27">
        <f t="shared" si="8"/>
        <v>108.10000000000001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27.199999999999964</v>
      </c>
      <c r="AG46" s="27">
        <f>AG40-AG41-AG42-AG43-AG44-AG45</f>
        <v>20.700000000000088</v>
      </c>
    </row>
    <row r="47" spans="1:33" ht="17.25" customHeight="1">
      <c r="A47" s="77" t="s">
        <v>43</v>
      </c>
      <c r="B47" s="25">
        <f>1186.7-3.3</f>
        <v>1183.4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434</v>
      </c>
      <c r="AG47" s="27">
        <f>B47+C47-AF47</f>
        <v>2673.5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10.6</v>
      </c>
      <c r="AG48" s="27">
        <f>B48+C48-AF48</f>
        <v>48.699999999999996</v>
      </c>
    </row>
    <row r="49" spans="1:33" ht="15.75">
      <c r="A49" s="78" t="s">
        <v>16</v>
      </c>
      <c r="B49" s="26">
        <f>977.1-3.3</f>
        <v>973.8000000000001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2190.7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170.60000000000002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97.7</v>
      </c>
      <c r="AG51" s="27">
        <f>AG47-AG49-AG48</f>
        <v>434.1000000000002</v>
      </c>
    </row>
    <row r="52" spans="1:33" ht="15" customHeight="1">
      <c r="A52" s="77" t="s">
        <v>0</v>
      </c>
      <c r="B52" s="26">
        <f>6015.3-826.8+402.5-200</f>
        <v>5391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2749.6000000000004</v>
      </c>
      <c r="AG52" s="27">
        <f aca="true" t="shared" si="12" ref="AG52:AG59">B52+C52-AF52</f>
        <v>3937.3999999999996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915.1</v>
      </c>
      <c r="AG54" s="22">
        <f t="shared" si="12"/>
        <v>4968.099999999999</v>
      </c>
      <c r="AH54" s="6"/>
    </row>
    <row r="55" spans="1:34" ht="15.7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592.1</v>
      </c>
      <c r="AG55" s="22">
        <f t="shared" si="12"/>
        <v>3881.2999999999997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</v>
      </c>
      <c r="AG57" s="22">
        <f t="shared" si="12"/>
        <v>155.1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316</v>
      </c>
      <c r="AG60" s="22">
        <f>AG54-AG55-AG57-AG59-AG56-AG58</f>
        <v>931.6999999999997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524.9</v>
      </c>
      <c r="AG62" s="22">
        <f t="shared" si="15"/>
        <v>1300.1999999999998</v>
      </c>
    </row>
    <row r="63" spans="1:34" ht="15.75">
      <c r="A63" s="78" t="s">
        <v>5</v>
      </c>
      <c r="B63" s="26">
        <v>599.8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232.4</v>
      </c>
      <c r="AG63" s="22">
        <f t="shared" si="15"/>
        <v>755.3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60.5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44.199999999999996</v>
      </c>
      <c r="AG65" s="22">
        <f t="shared" si="15"/>
        <v>135.60000000000002</v>
      </c>
      <c r="AH65" s="6"/>
    </row>
    <row r="66" spans="1:33" ht="15.75">
      <c r="A66" s="78" t="s">
        <v>2</v>
      </c>
      <c r="B66" s="26">
        <v>12.3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2.1</v>
      </c>
      <c r="AG66" s="22">
        <f t="shared" si="15"/>
        <v>89.8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261.80000000000007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206.2</v>
      </c>
      <c r="AG68" s="22">
        <f>AG62-AG63-AG66-AG67-AG65-AG64</f>
        <v>309.79999999999984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1822.5</v>
      </c>
      <c r="AG69" s="30">
        <f aca="true" t="shared" si="17" ref="AG69:AG92">B69+C69-AF69</f>
        <v>1498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824.9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305.9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</f>
        <v>1748.2000000000003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1190.6</v>
      </c>
      <c r="AG72" s="30">
        <f t="shared" si="17"/>
        <v>4883.299999999999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4</v>
      </c>
      <c r="AG75" s="30">
        <f t="shared" si="17"/>
        <v>337</v>
      </c>
    </row>
    <row r="76" spans="1:33" s="11" customFormat="1" ht="15.75">
      <c r="A76" s="12" t="s">
        <v>49</v>
      </c>
      <c r="B76" s="22">
        <f>227.8+80-160</f>
        <v>147.8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79.4</v>
      </c>
      <c r="AG76" s="30">
        <f t="shared" si="17"/>
        <v>196.6</v>
      </c>
    </row>
    <row r="77" spans="1:33" s="11" customFormat="1" ht="15.75">
      <c r="A77" s="3" t="s">
        <v>5</v>
      </c>
      <c r="B77" s="22">
        <v>121.1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42.3</v>
      </c>
      <c r="AG77" s="30">
        <f t="shared" si="17"/>
        <v>80.8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4932.2</v>
      </c>
      <c r="AG89" s="22">
        <f t="shared" si="17"/>
        <v>2918.2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63734.1+2205.2-402.5-121.3</f>
        <v>65415.5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66364</v>
      </c>
      <c r="AG92" s="22">
        <f t="shared" si="17"/>
        <v>19178.199999999997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158749.9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115453.7</v>
      </c>
      <c r="AG94" s="58">
        <f>AG10+AG15+AG24+AG33+AG47+AG52+AG54+AG61+AG62+AG69+AG71+AG72+AG76+AG81+AG82+AG83+AG88+AG89+AG90+AG91+AG70+AG40+AG92</f>
        <v>162464.5</v>
      </c>
    </row>
    <row r="95" spans="1:33" ht="15.75">
      <c r="A95" s="3" t="s">
        <v>5</v>
      </c>
      <c r="B95" s="22">
        <f aca="true" t="shared" si="19" ref="B95:AD95">B11+B17+B26+B34+B55+B63+B73+B41+B77+B48</f>
        <v>35879.700000000004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16759.900000000005</v>
      </c>
      <c r="AG95" s="27">
        <f>B95+C95-AF95</f>
        <v>69286.59999999999</v>
      </c>
    </row>
    <row r="96" spans="1:33" ht="15.75">
      <c r="A96" s="3" t="s">
        <v>2</v>
      </c>
      <c r="B96" s="22">
        <f aca="true" t="shared" si="20" ref="B96:AD96">B12+B20+B29+B36+B57+B66+B44+B80+B74+B53</f>
        <v>1628.4999999999998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935.8</v>
      </c>
      <c r="AG96" s="27">
        <f>B96+C96-AF96</f>
        <v>9332.1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1148.9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980.8</v>
      </c>
      <c r="AG98" s="27">
        <f>B98+C98-AF98</f>
        <v>1222.8</v>
      </c>
    </row>
    <row r="99" spans="1:33" ht="15.75">
      <c r="A99" s="3" t="s">
        <v>16</v>
      </c>
      <c r="B99" s="22">
        <f aca="true" t="shared" si="23" ref="B99:X99">B21+B30+B49+B37+B58+B13+B75+B67</f>
        <v>1992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1117.4</v>
      </c>
      <c r="AG99" s="27">
        <f>B99+C99-AF99</f>
        <v>3131.399999999999</v>
      </c>
    </row>
    <row r="100" spans="1:33" ht="12.75">
      <c r="A100" s="1" t="s">
        <v>35</v>
      </c>
      <c r="B100" s="2">
        <f aca="true" t="shared" si="25" ref="B100:AD100">B94-B95-B96-B97-B98-B99</f>
        <v>118099.79999999999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95658.99999999999</v>
      </c>
      <c r="AG100" s="2">
        <f>AG94-AG95-AG96-AG97-AG98-AG99</f>
        <v>79462.6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2017-08-22T11:49:00Z</cp:lastPrinted>
  <dcterms:created xsi:type="dcterms:W3CDTF">2002-11-05T08:53:00Z</dcterms:created>
  <dcterms:modified xsi:type="dcterms:W3CDTF">2017-08-23T04:56:03Z</dcterms:modified>
  <cp:category/>
  <cp:version/>
  <cp:contentType/>
  <cp:contentStatus/>
</cp:coreProperties>
</file>